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Lindsay\The Hussey Team Dropbox\The Hussey Team Folder\Team Docs\Marketing\Content for Clients\Interest Rate Comparison Break-Even Calculator\"/>
    </mc:Choice>
  </mc:AlternateContent>
  <xr:revisionPtr revIDLastSave="0" documentId="13_ncr:1_{30624A2B-E86C-4DBD-A163-F633E85ACEC7}" xr6:coauthVersionLast="47" xr6:coauthVersionMax="47" xr10:uidLastSave="{00000000-0000-0000-0000-000000000000}"/>
  <bookViews>
    <workbookView xWindow="-28920" yWindow="-120" windowWidth="29040" windowHeight="15840" xr2:uid="{46146DD5-7BFD-AC41-85F5-E8E5FCE12E79}"/>
  </bookViews>
  <sheets>
    <sheet name="RATE COMPARISON" sheetId="1" r:id="rId1"/>
    <sheet name="PAYMENT CALC"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4" i="1"/>
  <c r="B7" i="3"/>
  <c r="D7" i="3" s="1"/>
  <c r="D8" i="1"/>
  <c r="D9" i="1" l="1"/>
  <c r="D10" i="1" s="1"/>
  <c r="D11" i="1" s="1"/>
</calcChain>
</file>

<file path=xl/sharedStrings.xml><?xml version="1.0" encoding="utf-8"?>
<sst xmlns="http://schemas.openxmlformats.org/spreadsheetml/2006/main" count="32" uniqueCount="29">
  <si>
    <t>Points/Cost for Rate</t>
  </si>
  <si>
    <t>RATE COMPARISON CALCULATOR</t>
  </si>
  <si>
    <t>INSTRUCTIONS</t>
  </si>
  <si>
    <t>The amount of time in months or years that it will take you to recoup any additional funds you spend upfront with the savings you received in your monthly payment</t>
  </si>
  <si>
    <t>3.  Enter the lower interest rate you want to compare under "RATE." Then enter the higher interest rate to compare below the first rate.</t>
  </si>
  <si>
    <t>4.  Enter the total points in dollar amount for the rate under "Points/Cost for Rate."</t>
  </si>
  <si>
    <t>Additional cash needed for lower rate</t>
  </si>
  <si>
    <t>Monthly savings with lower rate</t>
  </si>
  <si>
    <t>The Hussey Team LLC   •   NMLS #1817389   •   www.TheHusseyTeam.com   •   (484) 353-6141   •   Team@TheHusseyTeam.com</t>
  </si>
  <si>
    <t>Loan Amount</t>
  </si>
  <si>
    <t>Rate</t>
  </si>
  <si>
    <t>PAYMENT CALCULATOR</t>
  </si>
  <si>
    <t>P&amp;I Payment</t>
  </si>
  <si>
    <r>
      <t xml:space="preserve">Rate
</t>
    </r>
    <r>
      <rPr>
        <b/>
        <sz val="11"/>
        <color theme="1"/>
        <rFont val="Aptos Narrow"/>
        <family val="2"/>
        <scheme val="minor"/>
      </rPr>
      <t>lower rate on top line</t>
    </r>
  </si>
  <si>
    <r>
      <t xml:space="preserve">Term
</t>
    </r>
    <r>
      <rPr>
        <b/>
        <sz val="10"/>
        <color theme="1"/>
        <rFont val="Aptos Narrow"/>
        <family val="2"/>
        <scheme val="minor"/>
      </rPr>
      <t>in years</t>
    </r>
  </si>
  <si>
    <t>1.  Enter the loan amount on the top table under "Loan Amount."</t>
  </si>
  <si>
    <r>
      <t xml:space="preserve">2.  Enter the term of the loan in years under "Term." </t>
    </r>
    <r>
      <rPr>
        <i/>
        <sz val="12"/>
        <color theme="1"/>
        <rFont val="Aptos Narrow"/>
        <family val="2"/>
        <scheme val="minor"/>
      </rPr>
      <t>Example: A typical 30 year mortgage would be 30.</t>
    </r>
  </si>
  <si>
    <t>ALL-IN MONTHLY PAYMENT</t>
  </si>
  <si>
    <t>Annual Insurance Premium</t>
  </si>
  <si>
    <t>Annual 
Taxes</t>
  </si>
  <si>
    <t>Principal &amp; Interest Payment</t>
  </si>
  <si>
    <t>Mortgage Insurance</t>
  </si>
  <si>
    <t>Remember!!</t>
  </si>
  <si>
    <t>Many factors (other than purchase price) impact your monthly payment from house to house! Taxes fluctuate by area, interest rates change daily, and homeowners insurance costs vary from property to property. If applicable, HOA (homeowner association) fees can also have a significant impact on your monthly payment. Contact The Hussey Team to get the most accurate estimate for your situation.</t>
  </si>
  <si>
    <t>What is a "Break-Even Point"?</t>
  </si>
  <si>
    <t>Break-Even Point Calculations</t>
  </si>
  <si>
    <t>5.  This will calculate the monthly P&amp;I payment as well as the break-even points.</t>
  </si>
  <si>
    <t>Break-even point (in years)</t>
  </si>
  <si>
    <t>Break-even point (in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</si>
</sst>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
    <numFmt numFmtId="165" formatCode="0.0"/>
    <numFmt numFmtId="166" formatCode="&quot;$&quot;#,##0.00"/>
  </numFmts>
  <fonts count="15">
    <font>
      <sz val="12"/>
      <color theme="1"/>
      <name val="Aptos Narrow"/>
      <family val="2"/>
      <scheme val="minor"/>
    </font>
    <font>
      <sz val="12"/>
      <color theme="1"/>
      <name val="Aptos Narrow"/>
      <family val="2"/>
      <scheme val="minor"/>
    </font>
    <font>
      <sz val="20"/>
      <color theme="1"/>
      <name val="Aptos Narrow"/>
      <family val="2"/>
      <scheme val="minor"/>
    </font>
    <font>
      <sz val="18"/>
      <color theme="1"/>
      <name val="Aptos Narrow"/>
      <family val="2"/>
      <scheme val="minor"/>
    </font>
    <font>
      <b/>
      <sz val="16"/>
      <color theme="1"/>
      <name val="Aptos Narrow"/>
      <scheme val="minor"/>
    </font>
    <font>
      <b/>
      <sz val="16"/>
      <color theme="1"/>
      <name val="Aptos Narrow"/>
      <family val="2"/>
      <scheme val="minor"/>
    </font>
    <font>
      <b/>
      <sz val="14"/>
      <color theme="1"/>
      <name val="Aptos Narrow"/>
      <family val="2"/>
      <scheme val="minor"/>
    </font>
    <font>
      <b/>
      <sz val="12"/>
      <color theme="1"/>
      <name val="Aptos Narrow"/>
      <family val="2"/>
      <scheme val="minor"/>
    </font>
    <font>
      <i/>
      <sz val="12"/>
      <color theme="1"/>
      <name val="Aptos Narrow"/>
      <family val="2"/>
      <scheme val="minor"/>
    </font>
    <font>
      <sz val="12"/>
      <color theme="0"/>
      <name val="Aptos Narrow"/>
      <family val="2"/>
      <scheme val="minor"/>
    </font>
    <font>
      <b/>
      <sz val="12"/>
      <name val="Aptos Narrow"/>
      <family val="2"/>
      <scheme val="minor"/>
    </font>
    <font>
      <b/>
      <sz val="26"/>
      <color rgb="FF72C8B9"/>
      <name val="Aptos Narrow (Body)"/>
    </font>
    <font>
      <b/>
      <sz val="11"/>
      <color theme="1"/>
      <name val="Aptos Narrow"/>
      <family val="2"/>
      <scheme val="minor"/>
    </font>
    <font>
      <b/>
      <sz val="10"/>
      <color theme="1"/>
      <name val="Aptos Narrow"/>
      <family val="2"/>
      <scheme val="minor"/>
    </font>
    <font>
      <b/>
      <sz val="16"/>
      <name val="Aptos Narrow"/>
      <family val="2"/>
      <scheme val="minor"/>
    </font>
  </fonts>
  <fills count="15">
    <fill>
      <patternFill patternType="none"/>
    </fill>
    <fill>
      <patternFill patternType="gray125"/>
    </fill>
    <fill>
      <patternFill patternType="solid">
        <fgColor rgb="FF72C8B9"/>
        <bgColor indexed="64"/>
      </patternFill>
    </fill>
    <fill>
      <patternFill patternType="solid">
        <fgColor rgb="FFF9C03F"/>
        <bgColor indexed="64"/>
      </patternFill>
    </fill>
    <fill>
      <patternFill patternType="solid">
        <fgColor rgb="FFD2EE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9BD7EF"/>
        <bgColor indexed="64"/>
      </patternFill>
    </fill>
    <fill>
      <patternFill patternType="solid">
        <fgColor theme="1"/>
        <bgColor indexed="64"/>
      </patternFill>
    </fill>
    <fill>
      <patternFill patternType="solid">
        <fgColor theme="0" tint="-0.34998626667073579"/>
        <bgColor indexed="64"/>
      </patternFill>
    </fill>
    <fill>
      <patternFill patternType="solid">
        <fgColor rgb="FF404041"/>
        <bgColor indexed="64"/>
      </patternFill>
    </fill>
    <fill>
      <patternFill patternType="solid">
        <fgColor rgb="FFD5EFEB"/>
        <bgColor indexed="64"/>
      </patternFill>
    </fill>
    <fill>
      <patternFill patternType="solid">
        <fgColor rgb="FF44B3E1"/>
        <bgColor indexed="64"/>
      </patternFill>
    </fill>
    <fill>
      <patternFill patternType="solid">
        <fgColor rgb="FFFFFF00"/>
        <bgColor indexed="64"/>
      </patternFill>
    </fill>
    <fill>
      <patternFill patternType="solid">
        <fgColor rgb="FFFFFFD9"/>
        <bgColor indexed="64"/>
      </patternFill>
    </fill>
  </fills>
  <borders count="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164" fontId="5" fillId="0" borderId="1" xfId="2" applyNumberFormat="1" applyFont="1" applyFill="1" applyBorder="1" applyAlignment="1" applyProtection="1">
      <alignment horizontal="center" vertical="center"/>
      <protection locked="0"/>
    </xf>
    <xf numFmtId="0" fontId="5" fillId="3" borderId="0" xfId="0" applyFont="1" applyFill="1" applyAlignment="1">
      <alignment horizontal="center" vertical="center"/>
    </xf>
    <xf numFmtId="166" fontId="5" fillId="9" borderId="0" xfId="0" applyNumberFormat="1" applyFont="1" applyFill="1" applyAlignment="1">
      <alignment vertical="center"/>
    </xf>
    <xf numFmtId="166" fontId="5" fillId="9" borderId="0" xfId="1" applyNumberFormat="1" applyFont="1" applyFill="1" applyBorder="1" applyAlignment="1" applyProtection="1">
      <alignment horizontal="center" vertical="center"/>
    </xf>
    <xf numFmtId="0" fontId="5" fillId="3" borderId="0" xfId="0" applyFont="1" applyFill="1" applyAlignment="1">
      <alignment horizontal="center" vertical="center" wrapText="1"/>
    </xf>
    <xf numFmtId="165" fontId="5" fillId="9" borderId="0" xfId="0" applyNumberFormat="1" applyFont="1" applyFill="1" applyAlignment="1">
      <alignment vertical="center"/>
    </xf>
    <xf numFmtId="0" fontId="0" fillId="10" borderId="0" xfId="0" applyFill="1" applyAlignment="1">
      <alignment vertical="center"/>
    </xf>
    <xf numFmtId="0" fontId="2" fillId="10" borderId="0" xfId="0" applyFont="1" applyFill="1" applyAlignment="1">
      <alignment vertical="center"/>
    </xf>
    <xf numFmtId="0" fontId="2" fillId="10" borderId="0" xfId="0" applyFont="1" applyFill="1" applyAlignment="1">
      <alignment horizontal="left" vertical="center"/>
    </xf>
    <xf numFmtId="0" fontId="3" fillId="10" borderId="0" xfId="0" applyFont="1" applyFill="1" applyAlignment="1">
      <alignment vertical="center"/>
    </xf>
    <xf numFmtId="0" fontId="4" fillId="10" borderId="0" xfId="0" applyFont="1" applyFill="1" applyAlignment="1">
      <alignment vertical="center"/>
    </xf>
    <xf numFmtId="8" fontId="0" fillId="10" borderId="0" xfId="0" applyNumberFormat="1" applyFill="1" applyAlignment="1">
      <alignment vertical="center"/>
    </xf>
    <xf numFmtId="0" fontId="11" fillId="10" borderId="0" xfId="0" applyFont="1" applyFill="1" applyAlignment="1">
      <alignment horizontal="center" vertical="center" wrapText="1"/>
    </xf>
    <xf numFmtId="0" fontId="11" fillId="10" borderId="0" xfId="0" applyFont="1" applyFill="1" applyAlignment="1">
      <alignment horizontal="center" vertical="center"/>
    </xf>
    <xf numFmtId="166" fontId="14" fillId="0" borderId="0" xfId="1" applyNumberFormat="1" applyFont="1" applyFill="1" applyBorder="1" applyAlignment="1" applyProtection="1">
      <alignment horizontal="center" vertical="center"/>
      <protection locked="0"/>
    </xf>
    <xf numFmtId="0" fontId="14" fillId="0" borderId="0" xfId="2" applyNumberFormat="1" applyFont="1" applyFill="1" applyBorder="1" applyAlignment="1" applyProtection="1">
      <alignment horizontal="center" vertical="center"/>
      <protection locked="0"/>
    </xf>
    <xf numFmtId="164" fontId="14" fillId="0" borderId="0" xfId="2" applyNumberFormat="1" applyFont="1" applyFill="1" applyBorder="1" applyAlignment="1" applyProtection="1">
      <alignment horizontal="center" vertical="center"/>
      <protection locked="0"/>
    </xf>
    <xf numFmtId="166" fontId="14" fillId="0" borderId="0" xfId="2" applyNumberFormat="1" applyFont="1" applyFill="1" applyBorder="1" applyAlignment="1" applyProtection="1">
      <alignment horizontal="center" vertical="center"/>
      <protection locked="0"/>
    </xf>
    <xf numFmtId="166" fontId="14" fillId="10" borderId="0" xfId="1" applyNumberFormat="1" applyFont="1" applyFill="1" applyBorder="1" applyAlignment="1" applyProtection="1">
      <alignment horizontal="center" vertical="center"/>
    </xf>
    <xf numFmtId="0" fontId="14" fillId="10" borderId="0" xfId="2" applyNumberFormat="1" applyFont="1" applyFill="1" applyBorder="1" applyAlignment="1" applyProtection="1">
      <alignment horizontal="center" vertical="center"/>
    </xf>
    <xf numFmtId="164" fontId="14" fillId="10" borderId="0" xfId="2" applyNumberFormat="1" applyFont="1" applyFill="1" applyBorder="1" applyAlignment="1" applyProtection="1">
      <alignment horizontal="center" vertical="center"/>
    </xf>
    <xf numFmtId="0" fontId="9" fillId="8" borderId="0" xfId="0" applyFont="1" applyFill="1" applyAlignment="1">
      <alignment horizontal="center" vertical="center"/>
    </xf>
    <xf numFmtId="0" fontId="0" fillId="6" borderId="0" xfId="0" applyFill="1" applyAlignment="1">
      <alignment vertical="center"/>
    </xf>
    <xf numFmtId="0" fontId="11" fillId="8" borderId="0" xfId="0" applyFont="1" applyFill="1" applyAlignment="1">
      <alignment horizontal="center" vertical="center" wrapText="1"/>
    </xf>
    <xf numFmtId="0" fontId="11" fillId="8" borderId="0" xfId="0" applyFont="1" applyFill="1" applyAlignment="1">
      <alignment horizontal="center" vertical="center"/>
    </xf>
    <xf numFmtId="0" fontId="5" fillId="2" borderId="0" xfId="0" applyFont="1" applyFill="1" applyAlignment="1">
      <alignment horizontal="center" vertical="center"/>
    </xf>
    <xf numFmtId="0" fontId="7" fillId="7" borderId="0" xfId="0" applyFont="1" applyFill="1" applyAlignment="1">
      <alignment horizontal="left" vertical="center" wrapText="1"/>
    </xf>
    <xf numFmtId="0" fontId="6" fillId="12" borderId="0" xfId="0" applyFont="1" applyFill="1" applyAlignment="1">
      <alignment vertical="center"/>
    </xf>
    <xf numFmtId="0" fontId="10" fillId="5" borderId="0" xfId="0" applyFont="1" applyFill="1" applyAlignment="1">
      <alignment vertical="center"/>
    </xf>
    <xf numFmtId="0" fontId="5" fillId="3" borderId="0" xfId="0" applyFont="1" applyFill="1" applyAlignment="1">
      <alignment horizontal="center" vertical="center"/>
    </xf>
    <xf numFmtId="166" fontId="5" fillId="0" borderId="1" xfId="1" applyNumberFormat="1" applyFont="1" applyFill="1" applyBorder="1" applyAlignment="1" applyProtection="1">
      <alignment horizontal="center" vertical="center"/>
      <protection locked="0"/>
    </xf>
    <xf numFmtId="0" fontId="5" fillId="4" borderId="0" xfId="0" applyFont="1" applyFill="1" applyAlignment="1">
      <alignment horizontal="left" vertical="center"/>
    </xf>
    <xf numFmtId="0" fontId="5" fillId="4" borderId="0" xfId="0" applyFont="1" applyFill="1" applyAlignment="1">
      <alignment horizontal="left" vertical="center" wrapText="1"/>
    </xf>
    <xf numFmtId="166" fontId="5" fillId="0" borderId="2" xfId="1" applyNumberFormat="1" applyFont="1" applyFill="1" applyBorder="1" applyAlignment="1" applyProtection="1">
      <alignment horizontal="center" vertical="center"/>
      <protection locked="0"/>
    </xf>
    <xf numFmtId="166" fontId="5" fillId="0" borderId="3" xfId="1" applyNumberFormat="1" applyFont="1" applyFill="1" applyBorder="1" applyAlignment="1" applyProtection="1">
      <alignment horizontal="center" vertical="center"/>
      <protection locked="0"/>
    </xf>
    <xf numFmtId="0" fontId="5" fillId="0" borderId="2" xfId="2" applyNumberFormat="1" applyFont="1" applyFill="1" applyBorder="1" applyAlignment="1" applyProtection="1">
      <alignment horizontal="center" vertical="center"/>
      <protection locked="0"/>
    </xf>
    <xf numFmtId="0" fontId="5" fillId="0" borderId="3" xfId="2" applyNumberFormat="1" applyFont="1" applyFill="1" applyBorder="1" applyAlignment="1" applyProtection="1">
      <alignment horizontal="center" vertical="center"/>
      <protection locked="0"/>
    </xf>
    <xf numFmtId="0" fontId="7" fillId="14" borderId="0" xfId="0" applyFont="1" applyFill="1" applyAlignment="1">
      <alignment vertical="center" wrapText="1"/>
    </xf>
    <xf numFmtId="0" fontId="6" fillId="13" borderId="0" xfId="0" applyFont="1" applyFill="1" applyAlignment="1">
      <alignment vertical="center"/>
    </xf>
    <xf numFmtId="0" fontId="5" fillId="12" borderId="0" xfId="0" applyFont="1" applyFill="1" applyAlignment="1">
      <alignment horizontal="center" vertical="center"/>
    </xf>
    <xf numFmtId="164" fontId="5" fillId="2" borderId="0" xfId="2" applyNumberFormat="1" applyFont="1" applyFill="1" applyBorder="1" applyAlignment="1" applyProtection="1">
      <alignment horizontal="center" vertical="center" wrapText="1"/>
    </xf>
    <xf numFmtId="164" fontId="5" fillId="2" borderId="0" xfId="2" applyNumberFormat="1" applyFont="1" applyFill="1" applyBorder="1" applyAlignment="1" applyProtection="1">
      <alignment horizontal="center" vertical="center"/>
    </xf>
    <xf numFmtId="166" fontId="14" fillId="11" borderId="0" xfId="2" applyNumberFormat="1" applyFont="1" applyFill="1" applyBorder="1" applyAlignment="1" applyProtection="1">
      <alignment horizontal="center" vertical="center"/>
    </xf>
    <xf numFmtId="166" fontId="5" fillId="7" borderId="0" xfId="1" applyNumberFormat="1" applyFont="1" applyFill="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D9"/>
      <color rgb="FFFFFFE7"/>
      <color rgb="FFFFFFAF"/>
      <color rgb="FF44B3E1"/>
      <color rgb="FF9BD7EF"/>
      <color rgb="FF404041"/>
      <color rgb="FFD5EFEB"/>
      <color rgb="FFCDEEFB"/>
      <color rgb="FFB1E4F9"/>
      <color rgb="FFF9C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121920</xdr:colOff>
      <xdr:row>0</xdr:row>
      <xdr:rowOff>76200</xdr:rowOff>
    </xdr:from>
    <xdr:to>
      <xdr:col>1</xdr:col>
      <xdr:colOff>792480</xdr:colOff>
      <xdr:row>0</xdr:row>
      <xdr:rowOff>623422</xdr:rowOff>
    </xdr:to>
    <xdr:pic>
      <xdr:nvPicPr>
        <xdr:cNvPr id="3" name="Picture 2">
          <a:extLst>
            <a:ext uri="{FF2B5EF4-FFF2-40B4-BE49-F238E27FC236}">
              <a16:creationId xmlns:a16="http://schemas.microsoft.com/office/drawing/2014/main" id="{3A35C7BB-4D4E-A143-786B-86BE32FB06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76200"/>
          <a:ext cx="670560" cy="547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xdr:colOff>
      <xdr:row>0</xdr:row>
      <xdr:rowOff>76200</xdr:rowOff>
    </xdr:from>
    <xdr:to>
      <xdr:col>1</xdr:col>
      <xdr:colOff>792480</xdr:colOff>
      <xdr:row>0</xdr:row>
      <xdr:rowOff>623422</xdr:rowOff>
    </xdr:to>
    <xdr:pic>
      <xdr:nvPicPr>
        <xdr:cNvPr id="2" name="Picture 1">
          <a:extLst>
            <a:ext uri="{FF2B5EF4-FFF2-40B4-BE49-F238E27FC236}">
              <a16:creationId xmlns:a16="http://schemas.microsoft.com/office/drawing/2014/main" id="{E1166615-10F6-4FE4-99DB-56AA15089C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76200"/>
          <a:ext cx="670560" cy="5472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E6B2-AA90-CF4D-955A-7B231B1E2438}">
  <dimension ref="B1:V97"/>
  <sheetViews>
    <sheetView tabSelected="1" zoomScaleNormal="100" workbookViewId="0">
      <selection activeCell="B4" sqref="B4:B5"/>
    </sheetView>
  </sheetViews>
  <sheetFormatPr defaultColWidth="11.19921875" defaultRowHeight="15.6"/>
  <cols>
    <col min="1" max="1" width="1.5" style="7" customWidth="1"/>
    <col min="2" max="2" width="23.19921875" style="7" customWidth="1"/>
    <col min="3" max="3" width="21.19921875" style="7" customWidth="1"/>
    <col min="4" max="4" width="17.59765625" style="7" customWidth="1"/>
    <col min="5" max="5" width="3.69921875" style="7" customWidth="1"/>
    <col min="6" max="6" width="8.3984375" style="7" customWidth="1"/>
    <col min="7" max="7" width="8.5" style="7" customWidth="1"/>
    <col min="8" max="8" width="7.09765625" style="7" customWidth="1"/>
    <col min="9" max="9" width="20.19921875" style="7" customWidth="1"/>
    <col min="10" max="16384" width="11.19921875" style="7"/>
  </cols>
  <sheetData>
    <row r="1" spans="2:22" ht="56.4" customHeight="1">
      <c r="B1" s="24" t="s">
        <v>1</v>
      </c>
      <c r="C1" s="25"/>
      <c r="D1" s="25"/>
      <c r="E1" s="25"/>
      <c r="F1" s="25"/>
      <c r="G1" s="25"/>
      <c r="H1" s="25"/>
      <c r="I1" s="25"/>
    </row>
    <row r="2" spans="2:22" ht="10.050000000000001" customHeight="1">
      <c r="B2" s="13"/>
      <c r="C2" s="14"/>
      <c r="D2" s="14"/>
      <c r="E2" s="14"/>
      <c r="F2" s="14"/>
      <c r="G2" s="14"/>
      <c r="H2" s="14"/>
      <c r="I2" s="14"/>
    </row>
    <row r="3" spans="2:22" ht="35.4">
      <c r="B3" s="2" t="s">
        <v>9</v>
      </c>
      <c r="C3" s="5" t="s">
        <v>14</v>
      </c>
      <c r="D3" s="5" t="s">
        <v>13</v>
      </c>
      <c r="E3" s="30" t="s">
        <v>0</v>
      </c>
      <c r="F3" s="30"/>
      <c r="G3" s="30"/>
      <c r="H3" s="30"/>
      <c r="I3" s="2" t="s">
        <v>12</v>
      </c>
      <c r="K3" s="11"/>
      <c r="L3" s="11"/>
      <c r="M3" s="11"/>
      <c r="N3" s="11"/>
      <c r="O3" s="11"/>
      <c r="P3" s="11"/>
      <c r="Q3" s="11"/>
      <c r="R3" s="11"/>
      <c r="S3" s="11"/>
      <c r="T3" s="11"/>
      <c r="U3" s="11"/>
      <c r="V3" s="11"/>
    </row>
    <row r="4" spans="2:22" ht="24" customHeight="1">
      <c r="B4" s="34">
        <v>350000</v>
      </c>
      <c r="C4" s="36">
        <v>30</v>
      </c>
      <c r="D4" s="1">
        <v>0.06</v>
      </c>
      <c r="E4" s="31">
        <v>17872.919999999998</v>
      </c>
      <c r="F4" s="31"/>
      <c r="G4" s="31"/>
      <c r="H4" s="31"/>
      <c r="I4" s="4">
        <f>PMT(D4/12,(C4*12),B4)*-1</f>
        <v>2098.426838034633</v>
      </c>
      <c r="J4" s="12"/>
      <c r="K4" s="11"/>
      <c r="L4" s="11"/>
      <c r="M4" s="11"/>
      <c r="N4" s="11"/>
      <c r="O4" s="11"/>
      <c r="P4" s="11"/>
      <c r="Q4" s="11"/>
      <c r="R4" s="11"/>
      <c r="S4" s="11"/>
      <c r="T4" s="11"/>
      <c r="U4" s="11"/>
      <c r="V4" s="11"/>
    </row>
    <row r="5" spans="2:22" ht="21">
      <c r="B5" s="35"/>
      <c r="C5" s="37"/>
      <c r="D5" s="1">
        <v>7.6249999999999998E-2</v>
      </c>
      <c r="E5" s="31">
        <v>191.88</v>
      </c>
      <c r="F5" s="31"/>
      <c r="G5" s="31"/>
      <c r="H5" s="31"/>
      <c r="I5" s="4">
        <f>PMT(D5/12,(C4*12),B4)*-1</f>
        <v>2477.2781122412221</v>
      </c>
      <c r="K5" s="11"/>
      <c r="L5" s="11"/>
      <c r="M5" s="11"/>
      <c r="N5" s="11"/>
      <c r="O5" s="11"/>
      <c r="P5" s="11"/>
      <c r="Q5" s="11"/>
      <c r="R5" s="11"/>
      <c r="S5" s="11"/>
      <c r="T5" s="11"/>
      <c r="U5" s="11"/>
      <c r="V5" s="11"/>
    </row>
    <row r="6" spans="2:22" ht="10.050000000000001" customHeight="1">
      <c r="D6" s="10"/>
      <c r="E6" s="10"/>
      <c r="F6" s="10"/>
      <c r="H6" s="11"/>
      <c r="I6" s="11"/>
      <c r="J6" s="11"/>
      <c r="K6" s="11"/>
      <c r="L6" s="11"/>
      <c r="M6" s="11"/>
      <c r="N6" s="11"/>
      <c r="O6" s="11"/>
      <c r="P6" s="11"/>
      <c r="Q6" s="11"/>
      <c r="R6" s="11"/>
      <c r="S6" s="11"/>
    </row>
    <row r="7" spans="2:22" ht="22.2" customHeight="1">
      <c r="B7" s="26" t="s">
        <v>25</v>
      </c>
      <c r="C7" s="26"/>
      <c r="D7" s="26"/>
      <c r="F7" s="28" t="s">
        <v>24</v>
      </c>
      <c r="G7" s="28"/>
      <c r="H7" s="28"/>
      <c r="I7" s="28"/>
      <c r="J7" s="11"/>
      <c r="K7" s="11"/>
      <c r="L7" s="11"/>
      <c r="M7" s="11"/>
      <c r="N7" s="11"/>
      <c r="O7" s="11"/>
      <c r="P7" s="11"/>
      <c r="Q7" s="11"/>
      <c r="R7" s="11"/>
      <c r="S7" s="11"/>
    </row>
    <row r="8" spans="2:22" ht="22.2" customHeight="1">
      <c r="B8" s="32" t="s">
        <v>6</v>
      </c>
      <c r="C8" s="32"/>
      <c r="D8" s="3">
        <f>E4-E5</f>
        <v>17681.039999999997</v>
      </c>
      <c r="F8" s="27" t="s">
        <v>3</v>
      </c>
      <c r="G8" s="27"/>
      <c r="H8" s="27"/>
      <c r="I8" s="27"/>
      <c r="J8" s="11"/>
      <c r="K8" s="11"/>
      <c r="L8" s="11"/>
      <c r="M8" s="11"/>
      <c r="N8" s="11"/>
      <c r="O8" s="11"/>
      <c r="P8" s="11"/>
      <c r="Q8" s="11"/>
      <c r="R8" s="11"/>
    </row>
    <row r="9" spans="2:22" ht="22.2" customHeight="1">
      <c r="B9" s="33" t="s">
        <v>7</v>
      </c>
      <c r="C9" s="33"/>
      <c r="D9" s="3">
        <f>I5-I4</f>
        <v>378.8512742065891</v>
      </c>
      <c r="F9" s="27"/>
      <c r="G9" s="27"/>
      <c r="H9" s="27"/>
      <c r="I9" s="27"/>
      <c r="J9" s="11"/>
      <c r="K9" s="11"/>
      <c r="L9" s="11"/>
      <c r="M9" s="11"/>
      <c r="N9" s="11"/>
      <c r="O9" s="11"/>
      <c r="P9" s="11"/>
      <c r="Q9" s="11"/>
      <c r="R9" s="11"/>
    </row>
    <row r="10" spans="2:22" ht="22.2" customHeight="1">
      <c r="B10" s="32" t="s">
        <v>28</v>
      </c>
      <c r="C10" s="32"/>
      <c r="D10" s="6">
        <f>D8/D9</f>
        <v>46.670134703990612</v>
      </c>
      <c r="F10" s="27"/>
      <c r="G10" s="27"/>
      <c r="H10" s="27"/>
      <c r="I10" s="27"/>
      <c r="J10" s="11"/>
      <c r="K10" s="11"/>
      <c r="L10" s="11"/>
      <c r="M10" s="11"/>
      <c r="N10" s="11"/>
      <c r="O10" s="11"/>
      <c r="P10" s="11"/>
      <c r="Q10" s="11"/>
      <c r="R10" s="11"/>
    </row>
    <row r="11" spans="2:22" ht="22.2" customHeight="1">
      <c r="B11" s="32" t="s">
        <v>27</v>
      </c>
      <c r="C11" s="32"/>
      <c r="D11" s="6">
        <f>D10/12</f>
        <v>3.8891778919992177</v>
      </c>
      <c r="F11" s="27"/>
      <c r="G11" s="27"/>
      <c r="H11" s="27"/>
      <c r="I11" s="27"/>
    </row>
    <row r="12" spans="2:22" ht="10.050000000000001" customHeight="1">
      <c r="D12" s="10"/>
      <c r="E12" s="10"/>
      <c r="F12" s="10"/>
    </row>
    <row r="13" spans="2:22" ht="15.6" customHeight="1">
      <c r="B13" s="29" t="s">
        <v>2</v>
      </c>
      <c r="C13" s="29"/>
      <c r="D13" s="29"/>
      <c r="E13" s="29"/>
      <c r="F13" s="29"/>
      <c r="G13" s="29"/>
      <c r="H13" s="29"/>
      <c r="I13" s="29"/>
    </row>
    <row r="14" spans="2:22" s="8" customFormat="1" ht="15.6" customHeight="1">
      <c r="B14" s="23" t="s">
        <v>15</v>
      </c>
      <c r="C14" s="23"/>
      <c r="D14" s="23"/>
      <c r="E14" s="23"/>
      <c r="F14" s="23"/>
      <c r="G14" s="23"/>
      <c r="H14" s="23"/>
      <c r="I14" s="23"/>
    </row>
    <row r="15" spans="2:22" s="9" customFormat="1" ht="15.6" customHeight="1">
      <c r="B15" s="23" t="s">
        <v>16</v>
      </c>
      <c r="C15" s="23"/>
      <c r="D15" s="23"/>
      <c r="E15" s="23"/>
      <c r="F15" s="23"/>
      <c r="G15" s="23"/>
      <c r="H15" s="23"/>
      <c r="I15" s="23"/>
    </row>
    <row r="16" spans="2:22" s="8" customFormat="1" ht="15.6" customHeight="1">
      <c r="B16" s="23" t="s">
        <v>4</v>
      </c>
      <c r="C16" s="23"/>
      <c r="D16" s="23"/>
      <c r="E16" s="23"/>
      <c r="F16" s="23"/>
      <c r="G16" s="23"/>
      <c r="H16" s="23"/>
      <c r="I16" s="23"/>
    </row>
    <row r="17" spans="2:9" s="8" customFormat="1" ht="15.6" customHeight="1">
      <c r="B17" s="23" t="s">
        <v>5</v>
      </c>
      <c r="C17" s="23"/>
      <c r="D17" s="23"/>
      <c r="E17" s="23"/>
      <c r="F17" s="23"/>
      <c r="G17" s="23"/>
      <c r="H17" s="23"/>
      <c r="I17" s="23"/>
    </row>
    <row r="18" spans="2:9" s="8" customFormat="1" ht="15.6" customHeight="1">
      <c r="B18" s="23" t="s">
        <v>26</v>
      </c>
      <c r="C18" s="23"/>
      <c r="D18" s="23"/>
      <c r="E18" s="23"/>
      <c r="F18" s="23"/>
      <c r="G18" s="23"/>
      <c r="H18" s="23"/>
      <c r="I18" s="23"/>
    </row>
    <row r="19" spans="2:9" s="8" customFormat="1" ht="10.050000000000001" customHeight="1"/>
    <row r="20" spans="2:9" s="8" customFormat="1" ht="25.8">
      <c r="B20" s="22" t="s">
        <v>8</v>
      </c>
      <c r="C20" s="22"/>
      <c r="D20" s="22"/>
      <c r="E20" s="22"/>
      <c r="F20" s="22"/>
      <c r="G20" s="22"/>
      <c r="H20" s="22"/>
      <c r="I20" s="22"/>
    </row>
    <row r="21" spans="2:9" ht="15.6" customHeight="1"/>
    <row r="22" spans="2:9" ht="15.6" customHeight="1"/>
    <row r="23" spans="2:9" ht="15.6" customHeight="1"/>
    <row r="24" spans="2:9" ht="15.6" customHeight="1"/>
    <row r="25" spans="2:9" ht="15.6" customHeight="1"/>
    <row r="26" spans="2:9" ht="15.6" customHeight="1"/>
    <row r="27" spans="2:9" ht="15.6" customHeight="1"/>
    <row r="28" spans="2:9" ht="15.6" customHeight="1"/>
    <row r="29" spans="2:9" ht="15.6" customHeight="1"/>
    <row r="30" spans="2:9" ht="15.6" customHeight="1"/>
    <row r="31" spans="2:9" ht="15.6" customHeight="1"/>
    <row r="32" spans="2:9" ht="15.6" customHeight="1"/>
    <row r="33" s="7" customFormat="1" ht="15.6" customHeight="1"/>
    <row r="34" s="7" customFormat="1" ht="15.6" customHeight="1"/>
    <row r="35" s="7" customFormat="1" ht="15.6" customHeight="1"/>
    <row r="36" s="7" customFormat="1" ht="15.6" customHeight="1"/>
    <row r="37" s="7" customFormat="1" ht="15.6" customHeight="1"/>
    <row r="38" s="7" customFormat="1" ht="15.6" customHeight="1"/>
    <row r="39" s="7" customFormat="1" ht="15.6" customHeight="1"/>
    <row r="40" s="7" customFormat="1" ht="15.6" customHeight="1"/>
    <row r="41" s="7" customFormat="1" ht="15.6" customHeight="1"/>
    <row r="42" s="7" customFormat="1" ht="15.6" customHeight="1"/>
    <row r="43" s="7" customFormat="1" ht="15.6" customHeight="1"/>
    <row r="44" s="7" customFormat="1" ht="15.6" customHeight="1"/>
    <row r="45" s="7" customFormat="1" ht="15.6" customHeight="1"/>
    <row r="46" s="7" customFormat="1" ht="15.6" customHeight="1"/>
    <row r="47" s="7" customFormat="1" ht="15.6" customHeight="1"/>
    <row r="48" s="7" customFormat="1" ht="15.6" customHeight="1"/>
    <row r="49" s="7" customFormat="1" ht="15.6" customHeight="1"/>
    <row r="50" s="7" customFormat="1" ht="15.6" customHeight="1"/>
    <row r="51" s="7" customFormat="1" ht="15.6" customHeight="1"/>
    <row r="52" s="7" customFormat="1" ht="15.6" customHeight="1"/>
    <row r="53" s="7" customFormat="1" ht="15.6" customHeight="1"/>
    <row r="54" s="7" customFormat="1" ht="15.6" customHeight="1"/>
    <row r="55" s="7" customFormat="1" ht="15.6" customHeight="1"/>
    <row r="56" s="7" customFormat="1" ht="15.6" customHeight="1"/>
    <row r="57" s="7" customFormat="1" ht="15.6" customHeight="1"/>
    <row r="58" s="7" customFormat="1" ht="15.6" customHeight="1"/>
    <row r="59" s="7" customFormat="1" ht="15.6" customHeight="1"/>
    <row r="60" s="7" customFormat="1" ht="15.6" customHeight="1"/>
    <row r="61" s="7" customFormat="1" ht="15.6" customHeight="1"/>
    <row r="62" s="7" customFormat="1" ht="15.6" customHeight="1"/>
    <row r="63" s="7" customFormat="1" ht="15.6" customHeight="1"/>
    <row r="64" s="7" customFormat="1" ht="15.6" customHeight="1"/>
    <row r="65" s="7" customFormat="1" ht="15.6" customHeight="1"/>
    <row r="66" s="7" customFormat="1" ht="15.6" customHeight="1"/>
    <row r="67" s="7" customFormat="1" ht="15.6" customHeight="1"/>
    <row r="68" s="7" customFormat="1" ht="15.6" customHeight="1"/>
    <row r="69" s="7" customFormat="1" ht="15.6" customHeight="1"/>
    <row r="70" s="7" customFormat="1" ht="15.6" customHeight="1"/>
    <row r="71" s="7" customFormat="1" ht="15.6" customHeight="1"/>
    <row r="72" s="7" customFormat="1" ht="15.6" customHeight="1"/>
    <row r="73" s="7" customFormat="1" ht="15.6" customHeight="1"/>
    <row r="74" s="7" customFormat="1" ht="15.6" customHeight="1"/>
    <row r="75" s="7" customFormat="1" ht="15.6" customHeight="1"/>
    <row r="76" s="7" customFormat="1" ht="15.6" customHeight="1"/>
    <row r="77" s="7" customFormat="1" ht="15.6" customHeight="1"/>
    <row r="78" s="7" customFormat="1" ht="15.6" customHeight="1"/>
    <row r="79" s="7" customFormat="1" ht="15.6" customHeight="1"/>
    <row r="80" s="7" customFormat="1" ht="15.6" customHeight="1"/>
    <row r="81" s="7" customFormat="1" ht="15.6" customHeight="1"/>
    <row r="82" s="7" customFormat="1" ht="15.6" customHeight="1"/>
    <row r="83" s="7" customFormat="1" ht="15.6" customHeight="1"/>
    <row r="84" s="7" customFormat="1" ht="15.6" customHeight="1"/>
    <row r="85" s="7" customFormat="1" ht="15.6" customHeight="1"/>
    <row r="86" s="7" customFormat="1" ht="15.6" customHeight="1"/>
    <row r="87" s="7" customFormat="1" ht="15.6" customHeight="1"/>
    <row r="88" s="7" customFormat="1" ht="15.6" customHeight="1"/>
    <row r="89" s="7" customFormat="1" ht="15.6" customHeight="1"/>
    <row r="90" s="7" customFormat="1" ht="15.6" customHeight="1"/>
    <row r="91" s="7" customFormat="1" ht="15.6" customHeight="1"/>
    <row r="92" s="7" customFormat="1" ht="15.6" customHeight="1"/>
    <row r="93" s="7" customFormat="1" ht="15.6" customHeight="1"/>
    <row r="94" s="7" customFormat="1" ht="15.6" customHeight="1"/>
    <row r="95" s="7" customFormat="1" ht="15.6" customHeight="1"/>
    <row r="96" s="7" customFormat="1" ht="15.6" customHeight="1"/>
    <row r="97" s="7" customFormat="1" ht="15.6" customHeight="1"/>
  </sheetData>
  <sheetProtection algorithmName="SHA-512" hashValue="C/1xctqBRR0s6h0OMLBejyRb43bKQdd8qlNWCI1GA/kHS2XFP30iq2G267IMFiK3Z4sBl8vsxk65FQ9UdV/ZYA==" saltValue="xcKO3KF66Sei6elfTIhKiw==" spinCount="100000" sheet="1" objects="1" scenarios="1" selectLockedCells="1"/>
  <mergeCells count="20">
    <mergeCell ref="B1:I1"/>
    <mergeCell ref="B7:D7"/>
    <mergeCell ref="F8:I11"/>
    <mergeCell ref="F7:I7"/>
    <mergeCell ref="B13:I13"/>
    <mergeCell ref="E3:H3"/>
    <mergeCell ref="E4:H4"/>
    <mergeCell ref="E5:H5"/>
    <mergeCell ref="B11:C11"/>
    <mergeCell ref="B8:C8"/>
    <mergeCell ref="B9:C9"/>
    <mergeCell ref="B10:C10"/>
    <mergeCell ref="B4:B5"/>
    <mergeCell ref="C4:C5"/>
    <mergeCell ref="B20:I20"/>
    <mergeCell ref="B14:I14"/>
    <mergeCell ref="B15:I15"/>
    <mergeCell ref="B16:I16"/>
    <mergeCell ref="B17:I17"/>
    <mergeCell ref="B18:I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AD9E-13BB-4499-8E06-1BD91127B9CA}">
  <dimension ref="B1:P84"/>
  <sheetViews>
    <sheetView zoomScaleNormal="100" workbookViewId="0">
      <selection activeCell="B4" sqref="B4"/>
    </sheetView>
  </sheetViews>
  <sheetFormatPr defaultColWidth="11.19921875" defaultRowHeight="15.6"/>
  <cols>
    <col min="1" max="1" width="1.5" style="7" customWidth="1"/>
    <col min="2" max="2" width="22" style="7" customWidth="1"/>
    <col min="3" max="4" width="14.796875" style="7" customWidth="1"/>
    <col min="5" max="5" width="17.69921875" style="7" customWidth="1"/>
    <col min="6" max="6" width="18.8984375" style="7" customWidth="1"/>
    <col min="7" max="7" width="22" style="7" customWidth="1"/>
    <col min="8" max="16384" width="11.19921875" style="7"/>
  </cols>
  <sheetData>
    <row r="1" spans="2:16" ht="56.4" customHeight="1">
      <c r="B1" s="24" t="s">
        <v>11</v>
      </c>
      <c r="C1" s="24"/>
      <c r="D1" s="24"/>
      <c r="E1" s="24"/>
      <c r="F1" s="24"/>
      <c r="G1" s="24"/>
    </row>
    <row r="2" spans="2:16" ht="10.050000000000001" customHeight="1">
      <c r="B2" s="13"/>
      <c r="C2" s="14"/>
      <c r="D2" s="14"/>
      <c r="E2" s="14"/>
      <c r="F2" s="14"/>
      <c r="G2" s="14"/>
    </row>
    <row r="3" spans="2:16" ht="42">
      <c r="B3" s="2" t="s">
        <v>9</v>
      </c>
      <c r="C3" s="5" t="s">
        <v>14</v>
      </c>
      <c r="D3" s="5" t="s">
        <v>10</v>
      </c>
      <c r="E3" s="5" t="s">
        <v>21</v>
      </c>
      <c r="F3" s="5" t="s">
        <v>19</v>
      </c>
      <c r="G3" s="5" t="s">
        <v>18</v>
      </c>
      <c r="H3" s="11"/>
      <c r="I3" s="11"/>
      <c r="J3" s="11"/>
      <c r="K3" s="11"/>
      <c r="L3" s="11"/>
      <c r="M3" s="11"/>
      <c r="N3" s="11"/>
      <c r="O3" s="11"/>
      <c r="P3" s="11"/>
    </row>
    <row r="4" spans="2:16" ht="24" customHeight="1">
      <c r="B4" s="15">
        <v>350000</v>
      </c>
      <c r="C4" s="16">
        <v>30</v>
      </c>
      <c r="D4" s="17">
        <v>0.06</v>
      </c>
      <c r="E4" s="18">
        <v>50</v>
      </c>
      <c r="F4" s="18">
        <v>5000</v>
      </c>
      <c r="G4" s="18">
        <v>500</v>
      </c>
      <c r="H4" s="11"/>
      <c r="I4" s="11"/>
      <c r="J4" s="11"/>
      <c r="K4" s="11"/>
      <c r="L4" s="11"/>
      <c r="M4" s="11"/>
      <c r="N4" s="11"/>
      <c r="O4" s="11"/>
      <c r="P4" s="11"/>
    </row>
    <row r="5" spans="2:16" ht="10.050000000000001" customHeight="1">
      <c r="B5" s="19"/>
      <c r="C5" s="20"/>
      <c r="D5" s="21"/>
      <c r="E5" s="21"/>
      <c r="F5" s="21"/>
      <c r="G5" s="21"/>
      <c r="H5" s="11"/>
      <c r="I5" s="11"/>
      <c r="J5" s="11"/>
      <c r="K5" s="11"/>
      <c r="L5" s="11"/>
      <c r="M5" s="11"/>
      <c r="N5" s="11"/>
      <c r="O5" s="11"/>
      <c r="P5" s="11"/>
    </row>
    <row r="6" spans="2:16" ht="42" customHeight="1">
      <c r="B6" s="40" t="s">
        <v>20</v>
      </c>
      <c r="C6" s="40"/>
      <c r="D6" s="41" t="s">
        <v>17</v>
      </c>
      <c r="E6" s="41"/>
      <c r="F6" s="42"/>
      <c r="G6" s="42"/>
      <c r="H6" s="11"/>
      <c r="I6" s="11"/>
      <c r="J6" s="11"/>
      <c r="K6" s="11"/>
      <c r="L6" s="11"/>
      <c r="M6" s="11"/>
      <c r="N6" s="11"/>
      <c r="O6" s="11"/>
      <c r="P6" s="11"/>
    </row>
    <row r="7" spans="2:16" ht="24" customHeight="1">
      <c r="B7" s="44">
        <f>PMT(D4/12,(C4*12),B4)*-1</f>
        <v>2098.426838034633</v>
      </c>
      <c r="C7" s="44"/>
      <c r="D7" s="43">
        <f>B7+E4+(F4/12)+(G4/12)</f>
        <v>2606.760171367966</v>
      </c>
      <c r="E7" s="43"/>
      <c r="F7" s="43"/>
      <c r="G7" s="43"/>
      <c r="H7" s="11"/>
      <c r="I7" s="11"/>
      <c r="J7" s="11"/>
      <c r="K7" s="11"/>
      <c r="L7" s="11"/>
      <c r="M7" s="11"/>
      <c r="N7" s="11"/>
      <c r="O7" s="11"/>
      <c r="P7" s="11"/>
    </row>
    <row r="8" spans="2:16" s="8" customFormat="1" ht="10.050000000000001" customHeight="1"/>
    <row r="9" spans="2:16" ht="22.2" customHeight="1">
      <c r="B9" s="39" t="s">
        <v>22</v>
      </c>
      <c r="C9" s="39"/>
      <c r="D9" s="39"/>
      <c r="E9" s="39"/>
      <c r="F9" s="39"/>
      <c r="G9" s="39"/>
    </row>
    <row r="10" spans="2:16" ht="17.399999999999999" customHeight="1">
      <c r="B10" s="38" t="s">
        <v>23</v>
      </c>
      <c r="C10" s="38"/>
      <c r="D10" s="38"/>
      <c r="E10" s="38"/>
      <c r="F10" s="38"/>
      <c r="G10" s="38"/>
    </row>
    <row r="11" spans="2:16" ht="17.399999999999999" customHeight="1">
      <c r="B11" s="38"/>
      <c r="C11" s="38"/>
      <c r="D11" s="38"/>
      <c r="E11" s="38"/>
      <c r="F11" s="38"/>
      <c r="G11" s="38"/>
    </row>
    <row r="12" spans="2:16" ht="17.399999999999999" customHeight="1">
      <c r="B12" s="38"/>
      <c r="C12" s="38"/>
      <c r="D12" s="38"/>
      <c r="E12" s="38"/>
      <c r="F12" s="38"/>
      <c r="G12" s="38"/>
    </row>
    <row r="13" spans="2:16" ht="17.399999999999999" customHeight="1">
      <c r="B13" s="38"/>
      <c r="C13" s="38"/>
      <c r="D13" s="38"/>
      <c r="E13" s="38"/>
      <c r="F13" s="38"/>
      <c r="G13" s="38"/>
    </row>
    <row r="14" spans="2:16" ht="10.050000000000001" customHeight="1"/>
    <row r="15" spans="2:16" s="8" customFormat="1" ht="25.8">
      <c r="B15" s="22" t="s">
        <v>8</v>
      </c>
      <c r="C15" s="22"/>
      <c r="D15" s="22"/>
      <c r="E15" s="22"/>
      <c r="F15" s="22"/>
      <c r="G15" s="22"/>
    </row>
    <row r="16" spans="2:16" ht="15.6" customHeight="1"/>
    <row r="17" s="7" customFormat="1" ht="15.6" customHeight="1"/>
    <row r="18" s="7" customFormat="1" ht="15.6" customHeight="1"/>
    <row r="19" s="7" customFormat="1" ht="15.6" customHeight="1"/>
    <row r="20" s="7" customFormat="1" ht="15.6" customHeight="1"/>
    <row r="21" s="7" customFormat="1" ht="15.6" customHeight="1"/>
    <row r="22" s="7" customFormat="1" ht="15.6" customHeight="1"/>
    <row r="23" s="7" customFormat="1" ht="15.6" customHeight="1"/>
    <row r="24" s="7" customFormat="1" ht="15.6" customHeight="1"/>
    <row r="25" s="7" customFormat="1" ht="15.6" customHeight="1"/>
    <row r="26" s="7" customFormat="1" ht="15.6" customHeight="1"/>
    <row r="27" s="7" customFormat="1" ht="15.6" customHeight="1"/>
    <row r="28" s="7" customFormat="1" ht="15.6" customHeight="1"/>
    <row r="29" s="7" customFormat="1" ht="15.6" customHeight="1"/>
    <row r="30" s="7" customFormat="1" ht="15.6" customHeight="1"/>
    <row r="31" s="7" customFormat="1" ht="15.6" customHeight="1"/>
    <row r="32" s="7" customFormat="1" ht="15.6" customHeight="1"/>
    <row r="33" s="7" customFormat="1" ht="15.6" customHeight="1"/>
    <row r="34" s="7" customFormat="1" ht="15.6" customHeight="1"/>
    <row r="35" s="7" customFormat="1" ht="15.6" customHeight="1"/>
    <row r="36" s="7" customFormat="1" ht="15.6" customHeight="1"/>
    <row r="37" s="7" customFormat="1" ht="15.6" customHeight="1"/>
    <row r="38" s="7" customFormat="1" ht="15.6" customHeight="1"/>
    <row r="39" s="7" customFormat="1" ht="15.6" customHeight="1"/>
    <row r="40" s="7" customFormat="1" ht="15.6" customHeight="1"/>
    <row r="41" s="7" customFormat="1" ht="15.6" customHeight="1"/>
    <row r="42" s="7" customFormat="1" ht="15.6" customHeight="1"/>
    <row r="43" s="7" customFormat="1" ht="15.6" customHeight="1"/>
    <row r="44" s="7" customFormat="1" ht="15.6" customHeight="1"/>
    <row r="45" s="7" customFormat="1" ht="15.6" customHeight="1"/>
    <row r="46" s="7" customFormat="1" ht="15.6" customHeight="1"/>
    <row r="47" s="7" customFormat="1" ht="15.6" customHeight="1"/>
    <row r="48" s="7" customFormat="1" ht="15.6" customHeight="1"/>
    <row r="49" s="7" customFormat="1" ht="15.6" customHeight="1"/>
    <row r="50" s="7" customFormat="1" ht="15.6" customHeight="1"/>
    <row r="51" s="7" customFormat="1" ht="15.6" customHeight="1"/>
    <row r="52" s="7" customFormat="1" ht="15.6" customHeight="1"/>
    <row r="53" s="7" customFormat="1" ht="15.6" customHeight="1"/>
    <row r="54" s="7" customFormat="1" ht="15.6" customHeight="1"/>
    <row r="55" s="7" customFormat="1" ht="15.6" customHeight="1"/>
    <row r="56" s="7" customFormat="1" ht="15.6" customHeight="1"/>
    <row r="57" s="7" customFormat="1" ht="15.6" customHeight="1"/>
    <row r="58" s="7" customFormat="1" ht="15.6" customHeight="1"/>
    <row r="59" s="7" customFormat="1" ht="15.6" customHeight="1"/>
    <row r="60" s="7" customFormat="1" ht="15.6" customHeight="1"/>
    <row r="61" s="7" customFormat="1" ht="15.6" customHeight="1"/>
    <row r="62" s="7" customFormat="1" ht="15.6" customHeight="1"/>
    <row r="63" s="7" customFormat="1" ht="15.6" customHeight="1"/>
    <row r="64" s="7" customFormat="1" ht="15.6" customHeight="1"/>
    <row r="65" s="7" customFormat="1" ht="15.6" customHeight="1"/>
    <row r="66" s="7" customFormat="1" ht="15.6" customHeight="1"/>
    <row r="67" s="7" customFormat="1" ht="15.6" customHeight="1"/>
    <row r="68" s="7" customFormat="1" ht="15.6" customHeight="1"/>
    <row r="69" s="7" customFormat="1" ht="15.6" customHeight="1"/>
    <row r="70" s="7" customFormat="1" ht="15.6" customHeight="1"/>
    <row r="71" s="7" customFormat="1" ht="15.6" customHeight="1"/>
    <row r="72" s="7" customFormat="1" ht="15.6" customHeight="1"/>
    <row r="73" s="7" customFormat="1" ht="15.6" customHeight="1"/>
    <row r="74" s="7" customFormat="1" ht="15.6" customHeight="1"/>
    <row r="75" s="7" customFormat="1" ht="15.6" customHeight="1"/>
    <row r="76" s="7" customFormat="1" ht="15.6" customHeight="1"/>
    <row r="77" s="7" customFormat="1" ht="15.6" customHeight="1"/>
    <row r="78" s="7" customFormat="1" ht="15.6" customHeight="1"/>
    <row r="79" s="7" customFormat="1" ht="15.6" customHeight="1"/>
    <row r="80" s="7" customFormat="1" ht="15.6" customHeight="1"/>
    <row r="81" s="7" customFormat="1" ht="15.6" customHeight="1"/>
    <row r="82" s="7" customFormat="1" ht="15.6" customHeight="1"/>
    <row r="83" s="7" customFormat="1" ht="15.6" customHeight="1"/>
    <row r="84" s="7" customFormat="1" ht="15.6" customHeight="1"/>
  </sheetData>
  <sheetProtection algorithmName="SHA-512" hashValue="WyC7GKDUXeVGrk4KYcjXMcIwVopMnX/gGB9J0ylLwreMPxPIz7xuZlM/RW3F6TGFNL+DXmbKF/ifMZoy/HH/2Q==" saltValue="6VMJRg2iwNCV6mHfJF9ynA==" spinCount="100000" sheet="1" objects="1" scenarios="1" selectLockedCells="1"/>
  <mergeCells count="8">
    <mergeCell ref="B1:G1"/>
    <mergeCell ref="B15:G15"/>
    <mergeCell ref="B10:G13"/>
    <mergeCell ref="B9:G9"/>
    <mergeCell ref="B6:C6"/>
    <mergeCell ref="D6:G6"/>
    <mergeCell ref="D7:G7"/>
    <mergeCell ref="B7:C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RATE COMPARISON</vt:lpstr>
      <vt:lpstr>PAYMENT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Hussey</dc:creator>
  <cp:lastModifiedBy>Lindsay Montemayor</cp:lastModifiedBy>
  <dcterms:created xsi:type="dcterms:W3CDTF">2024-03-27T16:32:36Z</dcterms:created>
  <dcterms:modified xsi:type="dcterms:W3CDTF">2024-04-04T15:03:04Z</dcterms:modified>
</cp:coreProperties>
</file>